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<sst xmlns="http://schemas.openxmlformats.org/spreadsheetml/2006/main" count="248" uniqueCount="157">
  <si>
    <t>OŠ "DOBRIŠA CESARIĆ"</t>
  </si>
  <si>
    <t>OSIJEK</t>
  </si>
  <si>
    <t>Klasa:</t>
  </si>
  <si>
    <t>Urbroj:</t>
  </si>
  <si>
    <t>RED.</t>
  </si>
  <si>
    <t>BR.</t>
  </si>
  <si>
    <t>POZICIJA</t>
  </si>
  <si>
    <t>FIN.PLANA</t>
  </si>
  <si>
    <t xml:space="preserve">                  PREDMET NABAVE</t>
  </si>
  <si>
    <t>bez PDV-a</t>
  </si>
  <si>
    <t>Vrsta postupka</t>
  </si>
  <si>
    <t xml:space="preserve">Na temelju članka 20. Zakona o javnoj nabavi (N.N. Br. 90./2011.) i članka  45. Statuta </t>
  </si>
  <si>
    <t>OŠ "Dobriša Cesarić" Osijek, Školski odbor donosi:</t>
  </si>
  <si>
    <t>RASHODI ZA MATERIJAL I ENERGIJU</t>
  </si>
  <si>
    <t>Uredski materijal</t>
  </si>
  <si>
    <t>Literatura</t>
  </si>
  <si>
    <t>Materijal za čišćenje i održavanje</t>
  </si>
  <si>
    <t>Materijal za higijenske potrebe</t>
  </si>
  <si>
    <t>Ostali materijal za potr. redovnog poslov.</t>
  </si>
  <si>
    <t>Namirnice</t>
  </si>
  <si>
    <t>Pekarski proizvodi</t>
  </si>
  <si>
    <t>Pizza školska</t>
  </si>
  <si>
    <t>Pizza vezuvio</t>
  </si>
  <si>
    <t>Pizza milano</t>
  </si>
  <si>
    <t>Pizza pigalo</t>
  </si>
  <si>
    <t>Pizza capricoza</t>
  </si>
  <si>
    <t>Štrudla</t>
  </si>
  <si>
    <t>Tijesto za langošice</t>
  </si>
  <si>
    <t>Trgovačka roba</t>
  </si>
  <si>
    <t>Mlijeko 1 l</t>
  </si>
  <si>
    <t>Jogurt 180 g</t>
  </si>
  <si>
    <t>Kiselo vrhnje</t>
  </si>
  <si>
    <t>Svježi sir</t>
  </si>
  <si>
    <t>Vajkrem namaz</t>
  </si>
  <si>
    <t>Čaj filter vrećice</t>
  </si>
  <si>
    <t>Sok sirup</t>
  </si>
  <si>
    <t>Salama parizer</t>
  </si>
  <si>
    <t>Salama šunkarica</t>
  </si>
  <si>
    <t>Suhi vrat</t>
  </si>
  <si>
    <t>Kulen</t>
  </si>
  <si>
    <t>Salama Panona</t>
  </si>
  <si>
    <t>Hrenovke</t>
  </si>
  <si>
    <t>Sir trapist</t>
  </si>
  <si>
    <t>Pašteta 840 g</t>
  </si>
  <si>
    <t>Margarin 500 g</t>
  </si>
  <si>
    <t>Lino lada</t>
  </si>
  <si>
    <t>Nesquik 800 g</t>
  </si>
  <si>
    <t>Šećer</t>
  </si>
  <si>
    <t>Brašno</t>
  </si>
  <si>
    <t>Sol</t>
  </si>
  <si>
    <t>Ulje</t>
  </si>
  <si>
    <t xml:space="preserve">Tijesto  </t>
  </si>
  <si>
    <t>Krastavci</t>
  </si>
  <si>
    <t>Luk crveni</t>
  </si>
  <si>
    <t>Jaja</t>
  </si>
  <si>
    <t>Paprika slatka mljevena</t>
  </si>
  <si>
    <t>Senf</t>
  </si>
  <si>
    <t>Ketchup</t>
  </si>
  <si>
    <t>Vegeta</t>
  </si>
  <si>
    <t>Jabuke</t>
  </si>
  <si>
    <t>Banane</t>
  </si>
  <si>
    <t>Mandarine</t>
  </si>
  <si>
    <t>Kruške</t>
  </si>
  <si>
    <t>Pljeskavica</t>
  </si>
  <si>
    <t>Pileći medaljoni</t>
  </si>
  <si>
    <t>Čokoladne kuglice Nesquik</t>
  </si>
  <si>
    <t>Sok tetrapak</t>
  </si>
  <si>
    <t>Mljeveno meso - puretina</t>
  </si>
  <si>
    <t>Mljeveno meso - svinjetina</t>
  </si>
  <si>
    <t>Burek</t>
  </si>
  <si>
    <t>Kruh slavonac</t>
  </si>
  <si>
    <t>Kruh rezani</t>
  </si>
  <si>
    <t>Zemička</t>
  </si>
  <si>
    <t>Kajzerica</t>
  </si>
  <si>
    <t>Kifla</t>
  </si>
  <si>
    <t>Kroasana obična</t>
  </si>
  <si>
    <t>Kroasana s čokoladom</t>
  </si>
  <si>
    <t>Krofna s čokoladom/marmeladom</t>
  </si>
  <si>
    <t>Električna energija</t>
  </si>
  <si>
    <t>Plin</t>
  </si>
  <si>
    <t>Motorni benzin</t>
  </si>
  <si>
    <t>Sitni inventar</t>
  </si>
  <si>
    <t>RASHODI ZA USLUGE</t>
  </si>
  <si>
    <t>Usluge telefona</t>
  </si>
  <si>
    <t>Poštarina</t>
  </si>
  <si>
    <t>Ostale usluge za prijevoz</t>
  </si>
  <si>
    <t>Usluge tekućeg i invest. održ. Objekta</t>
  </si>
  <si>
    <t>Usluge tekućeg održavanja opreme</t>
  </si>
  <si>
    <t>Opskrba vodom</t>
  </si>
  <si>
    <t>Odvoz smeća</t>
  </si>
  <si>
    <t>Deratizacija</t>
  </si>
  <si>
    <t>Zajednička pričuva</t>
  </si>
  <si>
    <t>Ostale komunalne usluge</t>
  </si>
  <si>
    <t>Najam opreme</t>
  </si>
  <si>
    <t>Zdravstveni pregledi</t>
  </si>
  <si>
    <t>Ostale računalne usluge</t>
  </si>
  <si>
    <t>Usluga čuvanja imovine</t>
  </si>
  <si>
    <t>Reprezentacija</t>
  </si>
  <si>
    <t>Tuzemne članarine</t>
  </si>
  <si>
    <t>Ostali nespom. Rashodi poslovanja</t>
  </si>
  <si>
    <t>Usluge banaka</t>
  </si>
  <si>
    <t>Radna odjeća</t>
  </si>
  <si>
    <t>RASHODI ZA MATER., ENERGIJU I USLUGE</t>
  </si>
  <si>
    <t>bagatelna nabava</t>
  </si>
  <si>
    <t>OSTALI NESPOMENUTI RASHODI</t>
  </si>
  <si>
    <t>BANKARSKE USLUGE</t>
  </si>
  <si>
    <t>provodi osnivač</t>
  </si>
  <si>
    <t>Ostale nespomenute usluge(topli obrok)</t>
  </si>
  <si>
    <t xml:space="preserve">proračuna, iz vlastitih prihoda Škole, prihoda za posebne namjene, prihoda od nefinancijske </t>
  </si>
  <si>
    <t>imovine i donacija.</t>
  </si>
  <si>
    <t>Predsjednik Školskog odbora: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</si>
  <si>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</si>
  <si>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</si>
  <si>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</si>
  <si>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</si>
  <si>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</si>
  <si>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</si>
  <si>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</si>
  <si>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</si>
  <si>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</si>
  <si>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</si>
  <si>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</si>
  <si>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</si>
  <si>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</si>
  <si>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</si>
  <si>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</si>
  <si>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</si>
  <si>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</si>
  <si>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</si>
  <si>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</si>
  <si>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</si>
  <si>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</si>
  <si>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</si>
  <si>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</si>
  <si>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</si>
  <si>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</si>
  <si>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</si>
  <si>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</si>
  <si>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</si>
  <si>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</si>
  <si>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</si>
  <si>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Procjenjena vrijednost</t>
  </si>
  <si>
    <t xml:space="preserve">Sredstva za realizaciju ovog Plana osiguravaju se iz proračuna grada Osijeka, županijskog  </t>
  </si>
  <si>
    <t>Grafičke i tiskarske usluge</t>
  </si>
  <si>
    <t>31.</t>
  </si>
  <si>
    <t>DAVORKA BUDIĆ</t>
  </si>
  <si>
    <t>PLAN NABAVE ROBE, USLUGA I RADOVA ZA 2016. GODINU</t>
  </si>
  <si>
    <t>U Osijeku, 30.11.2015.</t>
  </si>
  <si>
    <t>602-02/15-01</t>
  </si>
  <si>
    <t>(Plan za 2016.)</t>
  </si>
  <si>
    <t>2158/21-15-564</t>
  </si>
  <si>
    <t>Troš. Sl. putovanja</t>
  </si>
  <si>
    <t xml:space="preserve">Naknada za prijevoz </t>
  </si>
  <si>
    <t>32.</t>
  </si>
  <si>
    <t>33.</t>
  </si>
  <si>
    <t>Upotr. Osobnog autom u sl. svrhe</t>
  </si>
  <si>
    <t>34.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</si>
</sst>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#,##0.0000"/>
  </numFmts>
  <fonts count="41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i/>
      <sz val="8"/>
      <name val="Arial"/>
      <family val="2"/>
    </font>
    <font>
      <i/>
      <u val="single"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2" xfId="0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4" fontId="5" fillId="0" borderId="17" xfId="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" fillId="0" borderId="17" xfId="0" applyFont="1" applyBorder="1" applyAlignment="1">
      <alignment/>
    </xf>
    <xf numFmtId="4" fontId="3" fillId="33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61">
      <selection activeCell="H125" sqref="H125"/>
    </sheetView>
  </sheetViews>
  <sheetFormatPr defaultColWidth="9.140625" defaultRowHeight="12.75"/>
  <cols>
    <col min="1" max="1" width="5.8515625" style="0" customWidth="1"/>
    <col min="2" max="2" width="9.57421875" style="0" customWidth="1"/>
    <col min="3" max="3" width="31.140625" style="0" customWidth="1"/>
    <col min="4" max="4" width="11.421875" style="0" customWidth="1"/>
    <col min="5" max="5" width="11.57421875" style="0" customWidth="1"/>
  </cols>
  <sheetData>
    <row r="1" ht="12.75">
      <c r="A1" t="s">
        <v>0</v>
      </c>
    </row>
    <row r="2" ht="12.75">
      <c r="A2" t="s">
        <v>1</v>
      </c>
    </row>
    <row r="3" spans="1:2" ht="12.75">
      <c r="A3" t="s">
        <v>2</v>
      </c>
      <c r="B3" t="s">
        <v>148</v>
      </c>
    </row>
    <row r="4" spans="1:2" ht="12.75">
      <c r="A4" t="s">
        <v>3</v>
      </c>
      <c r="B4" t="s">
        <v>150</v>
      </c>
    </row>
    <row r="5" ht="12.75">
      <c r="A5" t="s">
        <v>147</v>
      </c>
    </row>
    <row r="7" ht="12.75">
      <c r="A7" t="s">
        <v>11</v>
      </c>
    </row>
    <row r="8" ht="12.75">
      <c r="A8" t="s">
        <v>12</v>
      </c>
    </row>
    <row r="10" spans="1:4" ht="18">
      <c r="A10" s="47" t="s">
        <v>146</v>
      </c>
      <c r="B10" s="47"/>
      <c r="C10" s="47"/>
      <c r="D10" s="47"/>
    </row>
    <row r="14" spans="1:6" ht="12.75">
      <c r="A14" s="3" t="s">
        <v>4</v>
      </c>
      <c r="B14" s="3" t="s">
        <v>6</v>
      </c>
      <c r="C14" s="4" t="s">
        <v>8</v>
      </c>
      <c r="D14" s="6" t="s">
        <v>141</v>
      </c>
      <c r="E14" s="8" t="s">
        <v>141</v>
      </c>
      <c r="F14" s="6" t="s">
        <v>10</v>
      </c>
    </row>
    <row r="15" spans="1:6" ht="12.75">
      <c r="A15" s="5" t="s">
        <v>5</v>
      </c>
      <c r="B15" s="5" t="s">
        <v>7</v>
      </c>
      <c r="C15" s="2"/>
      <c r="D15" s="7" t="s">
        <v>9</v>
      </c>
      <c r="E15" s="9" t="s">
        <v>149</v>
      </c>
      <c r="F15" s="2"/>
    </row>
    <row r="16" spans="1:6" ht="12.75">
      <c r="A16" s="10"/>
      <c r="B16" s="10"/>
      <c r="C16" s="11"/>
      <c r="D16" s="15"/>
      <c r="E16" s="13"/>
      <c r="F16" s="11"/>
    </row>
    <row r="17" spans="1:6" ht="12.75">
      <c r="A17" s="1"/>
      <c r="B17" s="31">
        <v>3</v>
      </c>
      <c r="C17" s="34" t="s">
        <v>102</v>
      </c>
      <c r="D17" s="34"/>
      <c r="E17" s="35">
        <f>E18+E92+E109+E113</f>
        <v>846200</v>
      </c>
      <c r="F17" s="11"/>
    </row>
    <row r="18" spans="1:6" ht="12.75">
      <c r="A18" s="19"/>
      <c r="B18" s="32">
        <v>322</v>
      </c>
      <c r="C18" s="37" t="s">
        <v>13</v>
      </c>
      <c r="D18" s="37"/>
      <c r="E18" s="38">
        <f>E19+E20+E21+E22+E23+E24+E25+E26+E27+E87+E88+E89+E90+E91</f>
        <v>691200</v>
      </c>
      <c r="F18" s="23"/>
    </row>
    <row r="19" spans="1:6" ht="12.75">
      <c r="A19" s="54" t="s">
        <v>111</v>
      </c>
      <c r="B19" s="51">
        <v>3211</v>
      </c>
      <c r="C19" s="52" t="s">
        <v>151</v>
      </c>
      <c r="D19" s="23">
        <f>E19/125%</f>
        <v>15920</v>
      </c>
      <c r="E19" s="53">
        <v>19900</v>
      </c>
      <c r="F19" s="29" t="s">
        <v>103</v>
      </c>
    </row>
    <row r="20" spans="1:6" ht="12.75">
      <c r="A20" s="54" t="s">
        <v>112</v>
      </c>
      <c r="B20" s="51">
        <v>32121</v>
      </c>
      <c r="C20" s="52" t="s">
        <v>152</v>
      </c>
      <c r="D20" s="23">
        <f>E20/125%</f>
        <v>91200</v>
      </c>
      <c r="E20" s="53">
        <v>114000</v>
      </c>
      <c r="F20" s="29" t="s">
        <v>103</v>
      </c>
    </row>
    <row r="21" spans="1:6" ht="12.75">
      <c r="A21" s="54" t="s">
        <v>113</v>
      </c>
      <c r="B21" s="51">
        <v>32141</v>
      </c>
      <c r="C21" s="52" t="s">
        <v>155</v>
      </c>
      <c r="D21" s="23">
        <f>E21/125%</f>
        <v>400</v>
      </c>
      <c r="E21" s="53">
        <v>500</v>
      </c>
      <c r="F21" s="29" t="s">
        <v>103</v>
      </c>
    </row>
    <row r="22" spans="1:6" ht="12.75">
      <c r="A22" s="54" t="s">
        <v>114</v>
      </c>
      <c r="B22" s="10">
        <v>32211</v>
      </c>
      <c r="C22" s="22" t="s">
        <v>14</v>
      </c>
      <c r="D22" s="23">
        <f>E22/125%</f>
        <v>4000</v>
      </c>
      <c r="E22" s="24">
        <v>5000</v>
      </c>
      <c r="F22" s="29" t="s">
        <v>103</v>
      </c>
    </row>
    <row r="23" spans="1:6" ht="12.75">
      <c r="A23" s="55" t="s">
        <v>115</v>
      </c>
      <c r="B23" s="22">
        <v>32212</v>
      </c>
      <c r="C23" s="5" t="s">
        <v>15</v>
      </c>
      <c r="D23" s="2">
        <f aca="true" t="shared" si="0" ref="D23:D85">E23/125%</f>
        <v>2240</v>
      </c>
      <c r="E23" s="26">
        <v>2800</v>
      </c>
      <c r="F23" s="29" t="s">
        <v>103</v>
      </c>
    </row>
    <row r="24" spans="1:6" ht="12.75">
      <c r="A24" s="54" t="s">
        <v>116</v>
      </c>
      <c r="B24" s="10">
        <v>32214</v>
      </c>
      <c r="C24" s="5" t="s">
        <v>16</v>
      </c>
      <c r="D24" s="2">
        <f t="shared" si="0"/>
        <v>9600</v>
      </c>
      <c r="E24" s="26">
        <v>12000</v>
      </c>
      <c r="F24" s="29" t="s">
        <v>103</v>
      </c>
    </row>
    <row r="25" spans="1:6" ht="12.75">
      <c r="A25" s="55" t="s">
        <v>117</v>
      </c>
      <c r="B25" s="22">
        <v>32216</v>
      </c>
      <c r="C25" s="5" t="s">
        <v>17</v>
      </c>
      <c r="D25" s="2">
        <f t="shared" si="0"/>
        <v>4800</v>
      </c>
      <c r="E25" s="26">
        <v>6000</v>
      </c>
      <c r="F25" s="29" t="s">
        <v>103</v>
      </c>
    </row>
    <row r="26" spans="1:6" ht="12.75">
      <c r="A26" s="55" t="s">
        <v>118</v>
      </c>
      <c r="B26" s="5">
        <v>32219</v>
      </c>
      <c r="C26" s="2" t="s">
        <v>18</v>
      </c>
      <c r="D26" s="5">
        <f t="shared" si="0"/>
        <v>35080</v>
      </c>
      <c r="E26" s="26">
        <v>43850</v>
      </c>
      <c r="F26" s="29" t="s">
        <v>103</v>
      </c>
    </row>
    <row r="27" spans="1:6" ht="12.75">
      <c r="A27" s="55" t="s">
        <v>119</v>
      </c>
      <c r="B27" s="22">
        <v>32224</v>
      </c>
      <c r="C27" s="23" t="s">
        <v>19</v>
      </c>
      <c r="D27" s="5">
        <f t="shared" si="0"/>
        <v>192000</v>
      </c>
      <c r="E27" s="26">
        <f>E28+E45</f>
        <v>240000</v>
      </c>
      <c r="F27" s="29" t="s">
        <v>103</v>
      </c>
    </row>
    <row r="28" spans="1:6" ht="12.75">
      <c r="A28" s="19"/>
      <c r="B28" s="22"/>
      <c r="C28" s="45" t="s">
        <v>20</v>
      </c>
      <c r="D28" s="50">
        <f t="shared" si="0"/>
        <v>108736</v>
      </c>
      <c r="E28" s="46">
        <f>SUM(E29:E44)</f>
        <v>135920</v>
      </c>
      <c r="F28" s="29" t="s">
        <v>103</v>
      </c>
    </row>
    <row r="29" spans="1:6" ht="12.75">
      <c r="A29" s="19"/>
      <c r="B29" s="10"/>
      <c r="C29" s="11" t="s">
        <v>70</v>
      </c>
      <c r="D29" s="11">
        <f t="shared" si="0"/>
        <v>13600</v>
      </c>
      <c r="E29" s="13">
        <v>17000</v>
      </c>
      <c r="F29" s="28" t="s">
        <v>103</v>
      </c>
    </row>
    <row r="30" spans="1:6" ht="12.75">
      <c r="A30" s="19"/>
      <c r="B30" s="22"/>
      <c r="C30" s="22" t="s">
        <v>71</v>
      </c>
      <c r="D30" s="22">
        <f t="shared" si="0"/>
        <v>4000</v>
      </c>
      <c r="E30" s="24">
        <v>5000</v>
      </c>
      <c r="F30" s="29" t="s">
        <v>103</v>
      </c>
    </row>
    <row r="31" spans="1:6" ht="12.75">
      <c r="A31" s="19"/>
      <c r="B31" s="10"/>
      <c r="C31" s="11" t="s">
        <v>72</v>
      </c>
      <c r="D31" s="5">
        <f t="shared" si="0"/>
        <v>2000</v>
      </c>
      <c r="E31" s="26">
        <v>2500</v>
      </c>
      <c r="F31" s="29" t="s">
        <v>103</v>
      </c>
    </row>
    <row r="32" spans="1:6" ht="12.75">
      <c r="A32" s="19"/>
      <c r="B32" s="22"/>
      <c r="C32" s="22" t="s">
        <v>73</v>
      </c>
      <c r="D32" s="2">
        <f t="shared" si="0"/>
        <v>1440</v>
      </c>
      <c r="E32" s="26">
        <v>1800</v>
      </c>
      <c r="F32" s="29" t="s">
        <v>103</v>
      </c>
    </row>
    <row r="33" spans="1:6" ht="12.75">
      <c r="A33" s="19"/>
      <c r="B33" s="10"/>
      <c r="C33" s="11" t="s">
        <v>74</v>
      </c>
      <c r="D33" s="5">
        <f t="shared" si="0"/>
        <v>2560</v>
      </c>
      <c r="E33" s="26">
        <v>3200</v>
      </c>
      <c r="F33" s="29" t="s">
        <v>103</v>
      </c>
    </row>
    <row r="34" spans="1:6" ht="12.75">
      <c r="A34" s="19"/>
      <c r="B34" s="22"/>
      <c r="C34" s="22" t="s">
        <v>75</v>
      </c>
      <c r="D34" s="2">
        <f t="shared" si="0"/>
        <v>7600</v>
      </c>
      <c r="E34" s="26">
        <v>9500</v>
      </c>
      <c r="F34" s="29" t="s">
        <v>103</v>
      </c>
    </row>
    <row r="35" spans="1:6" ht="12.75">
      <c r="A35" s="19"/>
      <c r="B35" s="10"/>
      <c r="C35" s="5" t="s">
        <v>76</v>
      </c>
      <c r="D35" s="2">
        <f t="shared" si="0"/>
        <v>8800</v>
      </c>
      <c r="E35" s="26">
        <v>11000</v>
      </c>
      <c r="F35" s="29" t="s">
        <v>103</v>
      </c>
    </row>
    <row r="36" spans="1:6" ht="12.75">
      <c r="A36" s="19"/>
      <c r="B36" s="22"/>
      <c r="C36" s="5" t="s">
        <v>77</v>
      </c>
      <c r="D36" s="2">
        <f t="shared" si="0"/>
        <v>4160</v>
      </c>
      <c r="E36" s="26">
        <v>5200</v>
      </c>
      <c r="F36" s="29" t="s">
        <v>103</v>
      </c>
    </row>
    <row r="37" spans="1:6" ht="12.75">
      <c r="A37" s="19"/>
      <c r="B37" s="10"/>
      <c r="C37" s="5" t="s">
        <v>69</v>
      </c>
      <c r="D37" s="2">
        <f t="shared" si="0"/>
        <v>14816</v>
      </c>
      <c r="E37" s="26">
        <v>18520</v>
      </c>
      <c r="F37" s="29" t="s">
        <v>103</v>
      </c>
    </row>
    <row r="38" spans="1:6" ht="12.75">
      <c r="A38" s="19"/>
      <c r="B38" s="22"/>
      <c r="C38" s="5" t="s">
        <v>21</v>
      </c>
      <c r="D38" s="2">
        <f t="shared" si="0"/>
        <v>8640</v>
      </c>
      <c r="E38" s="26">
        <v>10800</v>
      </c>
      <c r="F38" s="29" t="s">
        <v>103</v>
      </c>
    </row>
    <row r="39" spans="1:6" ht="12.75">
      <c r="A39" s="19"/>
      <c r="B39" s="22"/>
      <c r="C39" s="5" t="s">
        <v>22</v>
      </c>
      <c r="D39" s="2">
        <f t="shared" si="0"/>
        <v>8640</v>
      </c>
      <c r="E39" s="13">
        <v>10800</v>
      </c>
      <c r="F39" s="29" t="s">
        <v>103</v>
      </c>
    </row>
    <row r="40" spans="1:6" ht="12.75">
      <c r="A40" s="19"/>
      <c r="B40" s="10"/>
      <c r="C40" s="5" t="s">
        <v>23</v>
      </c>
      <c r="D40" s="2">
        <f t="shared" si="0"/>
        <v>8640</v>
      </c>
      <c r="E40" s="24">
        <v>10800</v>
      </c>
      <c r="F40" s="29" t="s">
        <v>103</v>
      </c>
    </row>
    <row r="41" spans="1:6" ht="12.75">
      <c r="A41" s="19"/>
      <c r="B41" s="22"/>
      <c r="C41" s="5" t="s">
        <v>24</v>
      </c>
      <c r="D41" s="2">
        <f t="shared" si="0"/>
        <v>8640</v>
      </c>
      <c r="E41" s="26">
        <v>10800</v>
      </c>
      <c r="F41" s="29" t="s">
        <v>103</v>
      </c>
    </row>
    <row r="42" spans="1:6" ht="12.75">
      <c r="A42" s="19"/>
      <c r="B42" s="10"/>
      <c r="C42" s="5" t="s">
        <v>25</v>
      </c>
      <c r="D42" s="2">
        <f t="shared" si="0"/>
        <v>8640</v>
      </c>
      <c r="E42" s="26">
        <v>10800</v>
      </c>
      <c r="F42" s="29" t="s">
        <v>103</v>
      </c>
    </row>
    <row r="43" spans="1:6" ht="12.75">
      <c r="A43" s="19"/>
      <c r="B43" s="22"/>
      <c r="C43" s="5" t="s">
        <v>26</v>
      </c>
      <c r="D43" s="2">
        <f t="shared" si="0"/>
        <v>5600</v>
      </c>
      <c r="E43" s="26">
        <v>7000</v>
      </c>
      <c r="F43" s="29" t="s">
        <v>103</v>
      </c>
    </row>
    <row r="44" spans="1:6" ht="12.75">
      <c r="A44" s="19"/>
      <c r="B44" s="10"/>
      <c r="C44" s="11" t="s">
        <v>27</v>
      </c>
      <c r="D44" s="11">
        <f t="shared" si="0"/>
        <v>960</v>
      </c>
      <c r="E44" s="13">
        <v>1200</v>
      </c>
      <c r="F44" s="29" t="s">
        <v>103</v>
      </c>
    </row>
    <row r="45" spans="1:6" ht="12.75">
      <c r="A45" s="19"/>
      <c r="B45" s="22"/>
      <c r="C45" s="45" t="s">
        <v>28</v>
      </c>
      <c r="D45" s="49">
        <f t="shared" si="0"/>
        <v>83264</v>
      </c>
      <c r="E45" s="48">
        <f>SUM(E46:E85)</f>
        <v>104080</v>
      </c>
      <c r="F45" s="29" t="s">
        <v>103</v>
      </c>
    </row>
    <row r="46" spans="1:7" ht="12.75">
      <c r="A46" s="19"/>
      <c r="B46" s="10"/>
      <c r="C46" s="5" t="s">
        <v>29</v>
      </c>
      <c r="D46" s="2">
        <f t="shared" si="0"/>
        <v>11360</v>
      </c>
      <c r="E46" s="26">
        <v>14200</v>
      </c>
      <c r="F46" s="9" t="s">
        <v>103</v>
      </c>
      <c r="G46" s="17"/>
    </row>
    <row r="47" spans="1:6" ht="12.75">
      <c r="A47" s="19"/>
      <c r="B47" s="22"/>
      <c r="C47" s="5" t="s">
        <v>30</v>
      </c>
      <c r="D47" s="2">
        <f t="shared" si="0"/>
        <v>7200</v>
      </c>
      <c r="E47" s="26">
        <v>9000</v>
      </c>
      <c r="F47" s="29" t="s">
        <v>103</v>
      </c>
    </row>
    <row r="48" spans="1:6" ht="12.75">
      <c r="A48" s="19"/>
      <c r="B48" s="10"/>
      <c r="C48" s="11" t="s">
        <v>31</v>
      </c>
      <c r="D48" s="11">
        <f t="shared" si="0"/>
        <v>960</v>
      </c>
      <c r="E48" s="13">
        <v>1200</v>
      </c>
      <c r="F48" s="29" t="s">
        <v>103</v>
      </c>
    </row>
    <row r="49" spans="1:6" ht="12.75">
      <c r="A49" s="19"/>
      <c r="B49" s="22"/>
      <c r="C49" s="22" t="s">
        <v>32</v>
      </c>
      <c r="D49" s="23">
        <f t="shared" si="0"/>
        <v>1600</v>
      </c>
      <c r="E49" s="24">
        <v>2000</v>
      </c>
      <c r="F49" s="29" t="s">
        <v>103</v>
      </c>
    </row>
    <row r="50" spans="1:6" ht="12.75">
      <c r="A50" s="19"/>
      <c r="B50" s="12"/>
      <c r="C50" s="22" t="s">
        <v>33</v>
      </c>
      <c r="D50" s="23">
        <f t="shared" si="0"/>
        <v>2480</v>
      </c>
      <c r="E50" s="24">
        <v>3100</v>
      </c>
      <c r="F50" s="29" t="s">
        <v>103</v>
      </c>
    </row>
    <row r="51" spans="1:6" ht="12.75">
      <c r="A51" s="19"/>
      <c r="B51" s="22"/>
      <c r="C51" s="23" t="s">
        <v>34</v>
      </c>
      <c r="D51" s="22">
        <f t="shared" si="0"/>
        <v>1200</v>
      </c>
      <c r="E51" s="24">
        <v>1500</v>
      </c>
      <c r="F51" s="30" t="s">
        <v>103</v>
      </c>
    </row>
    <row r="52" spans="1:6" ht="12.75">
      <c r="A52" s="19"/>
      <c r="B52" s="10"/>
      <c r="C52" s="11" t="s">
        <v>35</v>
      </c>
      <c r="D52" s="5">
        <f t="shared" si="0"/>
        <v>960</v>
      </c>
      <c r="E52" s="21">
        <v>1200</v>
      </c>
      <c r="F52" s="29" t="s">
        <v>103</v>
      </c>
    </row>
    <row r="53" spans="1:6" ht="12.75">
      <c r="A53" s="19"/>
      <c r="B53" s="22"/>
      <c r="C53" s="22" t="s">
        <v>66</v>
      </c>
      <c r="D53" s="2">
        <f t="shared" si="0"/>
        <v>3600</v>
      </c>
      <c r="E53" s="21">
        <v>4500</v>
      </c>
      <c r="F53" s="29" t="s">
        <v>103</v>
      </c>
    </row>
    <row r="54" spans="1:6" ht="12.75">
      <c r="A54" s="19"/>
      <c r="B54" s="10"/>
      <c r="C54" s="5" t="s">
        <v>36</v>
      </c>
      <c r="D54" s="2">
        <f t="shared" si="0"/>
        <v>800</v>
      </c>
      <c r="E54" s="21">
        <v>1000</v>
      </c>
      <c r="F54" s="29" t="s">
        <v>103</v>
      </c>
    </row>
    <row r="55" spans="1:6" ht="12.75">
      <c r="A55" s="19"/>
      <c r="B55" s="19"/>
      <c r="C55" s="40" t="s">
        <v>37</v>
      </c>
      <c r="D55" s="11">
        <f t="shared" si="0"/>
        <v>1200</v>
      </c>
      <c r="E55" s="14">
        <v>1500</v>
      </c>
      <c r="F55" s="29" t="s">
        <v>103</v>
      </c>
    </row>
    <row r="56" spans="1:6" ht="12.75">
      <c r="A56" s="19"/>
      <c r="B56" s="1"/>
      <c r="C56" s="42" t="s">
        <v>38</v>
      </c>
      <c r="D56" s="23">
        <f t="shared" si="0"/>
        <v>1200</v>
      </c>
      <c r="E56" s="27">
        <v>1500</v>
      </c>
      <c r="F56" s="29" t="s">
        <v>103</v>
      </c>
    </row>
    <row r="57" spans="1:6" ht="12.75">
      <c r="A57" s="19"/>
      <c r="B57" s="19"/>
      <c r="C57" s="40" t="s">
        <v>39</v>
      </c>
      <c r="D57" s="11">
        <f t="shared" si="0"/>
        <v>1200</v>
      </c>
      <c r="E57" s="14">
        <v>1500</v>
      </c>
      <c r="F57" s="29" t="s">
        <v>103</v>
      </c>
    </row>
    <row r="58" spans="1:6" ht="12.75">
      <c r="A58" s="19"/>
      <c r="B58" s="19"/>
      <c r="C58" s="42" t="s">
        <v>40</v>
      </c>
      <c r="D58" s="22">
        <f t="shared" si="0"/>
        <v>1200</v>
      </c>
      <c r="E58" s="27">
        <v>1500</v>
      </c>
      <c r="F58" s="29" t="s">
        <v>103</v>
      </c>
    </row>
    <row r="59" spans="1:6" ht="12.75">
      <c r="A59" s="19"/>
      <c r="B59" s="19"/>
      <c r="C59" s="42" t="s">
        <v>41</v>
      </c>
      <c r="D59" s="2">
        <f t="shared" si="0"/>
        <v>4640</v>
      </c>
      <c r="E59" s="21">
        <v>5800</v>
      </c>
      <c r="F59" s="29" t="s">
        <v>103</v>
      </c>
    </row>
    <row r="60" spans="1:6" ht="12.75">
      <c r="A60" s="19"/>
      <c r="B60" s="19"/>
      <c r="C60" s="40" t="s">
        <v>42</v>
      </c>
      <c r="D60" s="11">
        <f t="shared" si="0"/>
        <v>1200</v>
      </c>
      <c r="E60" s="14">
        <v>1500</v>
      </c>
      <c r="F60" s="29" t="s">
        <v>103</v>
      </c>
    </row>
    <row r="61" spans="1:6" ht="12.75">
      <c r="A61" s="19"/>
      <c r="B61" s="16"/>
      <c r="C61" s="42" t="s">
        <v>43</v>
      </c>
      <c r="D61" s="22">
        <f t="shared" si="0"/>
        <v>1520</v>
      </c>
      <c r="E61" s="27">
        <v>1900</v>
      </c>
      <c r="F61" s="29" t="s">
        <v>103</v>
      </c>
    </row>
    <row r="62" spans="1:6" ht="12.75">
      <c r="A62" s="19"/>
      <c r="B62" s="1"/>
      <c r="C62" s="43" t="s">
        <v>44</v>
      </c>
      <c r="D62" s="2">
        <f t="shared" si="0"/>
        <v>720</v>
      </c>
      <c r="E62" s="21">
        <v>900</v>
      </c>
      <c r="F62" s="29" t="s">
        <v>103</v>
      </c>
    </row>
    <row r="63" spans="1:6" ht="12.75">
      <c r="A63" s="19"/>
      <c r="B63" s="19"/>
      <c r="C63" s="43" t="s">
        <v>45</v>
      </c>
      <c r="D63" s="2">
        <f t="shared" si="0"/>
        <v>2000</v>
      </c>
      <c r="E63" s="21">
        <v>2500</v>
      </c>
      <c r="F63" s="29" t="s">
        <v>103</v>
      </c>
    </row>
    <row r="64" spans="1:6" ht="12.75">
      <c r="A64" s="19"/>
      <c r="B64" s="1"/>
      <c r="C64" s="43" t="s">
        <v>46</v>
      </c>
      <c r="D64" s="2">
        <f t="shared" si="0"/>
        <v>800</v>
      </c>
      <c r="E64" s="21">
        <v>1000</v>
      </c>
      <c r="F64" s="29" t="s">
        <v>103</v>
      </c>
    </row>
    <row r="65" spans="1:6" ht="12.75">
      <c r="A65" s="19"/>
      <c r="B65" s="19"/>
      <c r="C65" s="43" t="s">
        <v>47</v>
      </c>
      <c r="D65" s="2">
        <f t="shared" si="0"/>
        <v>1040</v>
      </c>
      <c r="E65" s="21">
        <v>1300</v>
      </c>
      <c r="F65" s="29" t="s">
        <v>103</v>
      </c>
    </row>
    <row r="66" spans="1:6" ht="12.75">
      <c r="A66" s="19"/>
      <c r="B66" s="1"/>
      <c r="C66" s="43" t="s">
        <v>48</v>
      </c>
      <c r="D66" s="2">
        <f t="shared" si="0"/>
        <v>400</v>
      </c>
      <c r="E66" s="26">
        <v>500</v>
      </c>
      <c r="F66" s="30" t="s">
        <v>103</v>
      </c>
    </row>
    <row r="67" spans="1:6" ht="12.75">
      <c r="A67" s="19"/>
      <c r="B67" s="19"/>
      <c r="C67" s="43" t="s">
        <v>49</v>
      </c>
      <c r="D67" s="2">
        <f t="shared" si="0"/>
        <v>64</v>
      </c>
      <c r="E67" s="21">
        <v>80</v>
      </c>
      <c r="F67" s="29" t="s">
        <v>103</v>
      </c>
    </row>
    <row r="68" spans="1:6" ht="12.75">
      <c r="A68" s="19"/>
      <c r="B68" s="19"/>
      <c r="C68" s="43" t="s">
        <v>50</v>
      </c>
      <c r="D68" s="2">
        <f t="shared" si="0"/>
        <v>800</v>
      </c>
      <c r="E68" s="26">
        <v>1000</v>
      </c>
      <c r="F68" s="30" t="s">
        <v>103</v>
      </c>
    </row>
    <row r="69" spans="1:6" ht="12.75">
      <c r="A69" s="19"/>
      <c r="B69" s="16"/>
      <c r="C69" s="43" t="s">
        <v>51</v>
      </c>
      <c r="D69" s="2">
        <f t="shared" si="0"/>
        <v>2000</v>
      </c>
      <c r="E69" s="21">
        <v>2500</v>
      </c>
      <c r="F69" s="29" t="s">
        <v>103</v>
      </c>
    </row>
    <row r="70" spans="1:6" ht="12.75">
      <c r="A70" s="19"/>
      <c r="B70" s="1"/>
      <c r="C70" s="43" t="s">
        <v>52</v>
      </c>
      <c r="D70" s="2">
        <f t="shared" si="0"/>
        <v>160</v>
      </c>
      <c r="E70" s="14">
        <v>200</v>
      </c>
      <c r="F70" s="29" t="s">
        <v>103</v>
      </c>
    </row>
    <row r="71" spans="1:6" ht="12.75">
      <c r="A71" s="19"/>
      <c r="B71" s="19"/>
      <c r="C71" s="43" t="s">
        <v>53</v>
      </c>
      <c r="D71" s="2">
        <f t="shared" si="0"/>
        <v>80</v>
      </c>
      <c r="E71" s="27">
        <v>100</v>
      </c>
      <c r="F71" s="29" t="s">
        <v>103</v>
      </c>
    </row>
    <row r="72" spans="1:6" ht="12.75">
      <c r="A72" s="19"/>
      <c r="B72" s="1"/>
      <c r="C72" s="43" t="s">
        <v>54</v>
      </c>
      <c r="D72" s="2">
        <f t="shared" si="0"/>
        <v>4160</v>
      </c>
      <c r="E72" s="21">
        <v>5200</v>
      </c>
      <c r="F72" s="29" t="s">
        <v>103</v>
      </c>
    </row>
    <row r="73" spans="1:6" ht="12.75">
      <c r="A73" s="19"/>
      <c r="B73" s="19"/>
      <c r="C73" s="43" t="s">
        <v>55</v>
      </c>
      <c r="D73" s="2">
        <f t="shared" si="0"/>
        <v>40</v>
      </c>
      <c r="E73" s="21">
        <v>50</v>
      </c>
      <c r="F73" s="29" t="s">
        <v>103</v>
      </c>
    </row>
    <row r="74" spans="1:6" ht="12.75">
      <c r="A74" s="19"/>
      <c r="B74" s="19"/>
      <c r="C74" s="43" t="s">
        <v>56</v>
      </c>
      <c r="D74" s="2">
        <f t="shared" si="0"/>
        <v>160</v>
      </c>
      <c r="E74" s="21">
        <v>200</v>
      </c>
      <c r="F74" s="29" t="s">
        <v>103</v>
      </c>
    </row>
    <row r="75" spans="1:6" ht="12.75">
      <c r="A75" s="19"/>
      <c r="B75" s="19"/>
      <c r="C75" s="43" t="s">
        <v>57</v>
      </c>
      <c r="D75" s="2">
        <f t="shared" si="0"/>
        <v>120</v>
      </c>
      <c r="E75" s="26">
        <v>150</v>
      </c>
      <c r="F75" s="30" t="s">
        <v>103</v>
      </c>
    </row>
    <row r="76" spans="1:6" ht="12.75">
      <c r="A76" s="19"/>
      <c r="B76" s="1"/>
      <c r="C76" s="43" t="s">
        <v>58</v>
      </c>
      <c r="D76" s="2">
        <f t="shared" si="0"/>
        <v>400</v>
      </c>
      <c r="E76" s="11">
        <v>500</v>
      </c>
      <c r="F76" s="29" t="s">
        <v>103</v>
      </c>
    </row>
    <row r="77" spans="1:6" ht="12.75">
      <c r="A77" s="19"/>
      <c r="B77" s="19"/>
      <c r="C77" s="44" t="s">
        <v>59</v>
      </c>
      <c r="D77" s="5">
        <f t="shared" si="0"/>
        <v>1760</v>
      </c>
      <c r="E77" s="24">
        <v>2200</v>
      </c>
      <c r="F77" s="30" t="s">
        <v>103</v>
      </c>
    </row>
    <row r="78" spans="1:6" ht="12.75">
      <c r="A78" s="19"/>
      <c r="B78" s="1"/>
      <c r="C78" s="43" t="s">
        <v>60</v>
      </c>
      <c r="D78" s="2">
        <f t="shared" si="0"/>
        <v>2000</v>
      </c>
      <c r="E78" s="14">
        <v>2500</v>
      </c>
      <c r="F78" s="28" t="s">
        <v>103</v>
      </c>
    </row>
    <row r="79" spans="1:6" ht="12.75">
      <c r="A79" s="19"/>
      <c r="B79" s="19"/>
      <c r="C79" s="43" t="s">
        <v>61</v>
      </c>
      <c r="D79" s="2">
        <f t="shared" si="0"/>
        <v>800</v>
      </c>
      <c r="E79" s="27">
        <v>1000</v>
      </c>
      <c r="F79" s="29" t="s">
        <v>103</v>
      </c>
    </row>
    <row r="80" spans="1:6" ht="12.75">
      <c r="A80" s="19"/>
      <c r="B80" s="1"/>
      <c r="C80" s="43" t="s">
        <v>62</v>
      </c>
      <c r="D80" s="2">
        <f t="shared" si="0"/>
        <v>560</v>
      </c>
      <c r="E80" s="2">
        <v>700</v>
      </c>
      <c r="F80" s="29" t="s">
        <v>103</v>
      </c>
    </row>
    <row r="81" spans="1:6" ht="12.75">
      <c r="A81" s="19"/>
      <c r="B81" s="19"/>
      <c r="C81" s="44" t="s">
        <v>63</v>
      </c>
      <c r="D81" s="5">
        <f t="shared" si="0"/>
        <v>4000</v>
      </c>
      <c r="E81" s="21">
        <v>5000</v>
      </c>
      <c r="F81" s="29" t="s">
        <v>103</v>
      </c>
    </row>
    <row r="82" spans="1:6" ht="12.75">
      <c r="A82" s="19"/>
      <c r="B82" s="1"/>
      <c r="C82" s="40" t="s">
        <v>64</v>
      </c>
      <c r="D82" s="5">
        <f t="shared" si="0"/>
        <v>6400</v>
      </c>
      <c r="E82" s="21">
        <v>8000</v>
      </c>
      <c r="F82" s="29" t="s">
        <v>103</v>
      </c>
    </row>
    <row r="83" spans="1:6" ht="12.75">
      <c r="A83" s="19"/>
      <c r="B83" s="19"/>
      <c r="C83" s="41" t="s">
        <v>67</v>
      </c>
      <c r="D83" s="11">
        <f t="shared" si="0"/>
        <v>5440</v>
      </c>
      <c r="E83" s="14">
        <v>6800</v>
      </c>
      <c r="F83" s="29" t="s">
        <v>103</v>
      </c>
    </row>
    <row r="84" spans="1:6" ht="12.75">
      <c r="A84" s="1"/>
      <c r="B84" s="1"/>
      <c r="C84" s="42" t="s">
        <v>68</v>
      </c>
      <c r="D84" s="23">
        <f t="shared" si="0"/>
        <v>4480</v>
      </c>
      <c r="E84" s="27">
        <v>5600</v>
      </c>
      <c r="F84" s="29" t="s">
        <v>103</v>
      </c>
    </row>
    <row r="85" spans="1:6" ht="12.75">
      <c r="A85" s="19"/>
      <c r="B85" s="19"/>
      <c r="C85" s="43" t="s">
        <v>65</v>
      </c>
      <c r="D85" s="2">
        <f t="shared" si="0"/>
        <v>2560</v>
      </c>
      <c r="E85" s="21">
        <v>3200</v>
      </c>
      <c r="F85" s="29" t="s">
        <v>103</v>
      </c>
    </row>
    <row r="86" spans="1:6" ht="12" customHeight="1">
      <c r="A86" s="19"/>
      <c r="B86" s="22"/>
      <c r="C86" s="18"/>
      <c r="D86" s="5"/>
      <c r="E86" s="2"/>
      <c r="F86" s="29"/>
    </row>
    <row r="87" spans="1:6" ht="12.75">
      <c r="A87" s="54" t="s">
        <v>120</v>
      </c>
      <c r="B87" s="10">
        <v>32231</v>
      </c>
      <c r="C87" s="40" t="s">
        <v>78</v>
      </c>
      <c r="D87" s="5">
        <f aca="true" t="shared" si="1" ref="D87:D114">E87/125%</f>
        <v>36160</v>
      </c>
      <c r="E87" s="21">
        <v>45200</v>
      </c>
      <c r="F87" s="29" t="s">
        <v>106</v>
      </c>
    </row>
    <row r="88" spans="1:6" ht="12.75">
      <c r="A88" s="55" t="s">
        <v>121</v>
      </c>
      <c r="B88" s="22">
        <v>32233</v>
      </c>
      <c r="C88" s="39" t="s">
        <v>79</v>
      </c>
      <c r="D88" s="5">
        <v>135720</v>
      </c>
      <c r="E88" s="21">
        <v>169650</v>
      </c>
      <c r="F88" s="29" t="s">
        <v>106</v>
      </c>
    </row>
    <row r="89" spans="1:6" ht="12.75">
      <c r="A89" s="54" t="s">
        <v>122</v>
      </c>
      <c r="B89" s="10">
        <v>32234</v>
      </c>
      <c r="C89" s="40" t="s">
        <v>80</v>
      </c>
      <c r="D89" s="5">
        <f t="shared" si="1"/>
        <v>240</v>
      </c>
      <c r="E89" s="21">
        <v>300</v>
      </c>
      <c r="F89" s="29" t="s">
        <v>103</v>
      </c>
    </row>
    <row r="90" spans="1:6" ht="12.75">
      <c r="A90" s="56" t="s">
        <v>123</v>
      </c>
      <c r="B90" s="3">
        <v>32251</v>
      </c>
      <c r="C90" s="41" t="s">
        <v>81</v>
      </c>
      <c r="D90" s="5">
        <f t="shared" si="1"/>
        <v>24400</v>
      </c>
      <c r="E90" s="21">
        <v>30500</v>
      </c>
      <c r="F90" s="29" t="s">
        <v>103</v>
      </c>
    </row>
    <row r="91" spans="1:6" ht="12.75">
      <c r="A91" s="55" t="s">
        <v>124</v>
      </c>
      <c r="B91" s="22">
        <v>32271</v>
      </c>
      <c r="C91" s="23" t="s">
        <v>101</v>
      </c>
      <c r="D91" s="5">
        <f t="shared" si="1"/>
        <v>1200</v>
      </c>
      <c r="E91" s="21">
        <v>1500</v>
      </c>
      <c r="F91" s="28" t="s">
        <v>103</v>
      </c>
    </row>
    <row r="92" spans="1:6" ht="12.75">
      <c r="A92" s="1"/>
      <c r="B92" s="31">
        <v>323</v>
      </c>
      <c r="C92" s="34" t="s">
        <v>82</v>
      </c>
      <c r="D92" s="5"/>
      <c r="E92" s="33">
        <f>SUM(E93:E108)</f>
        <v>145400</v>
      </c>
      <c r="F92" s="29"/>
    </row>
    <row r="93" spans="1:6" ht="12.75">
      <c r="A93" s="55" t="s">
        <v>125</v>
      </c>
      <c r="B93" s="22">
        <v>32311</v>
      </c>
      <c r="C93" s="23" t="s">
        <v>83</v>
      </c>
      <c r="D93" s="5">
        <f t="shared" si="1"/>
        <v>11200</v>
      </c>
      <c r="E93" s="21">
        <v>14000</v>
      </c>
      <c r="F93" s="29" t="s">
        <v>103</v>
      </c>
    </row>
    <row r="94" spans="1:6" ht="12.75">
      <c r="A94" s="54" t="s">
        <v>126</v>
      </c>
      <c r="B94" s="10">
        <v>32313</v>
      </c>
      <c r="C94" s="11" t="s">
        <v>84</v>
      </c>
      <c r="D94" s="11">
        <f t="shared" si="1"/>
        <v>1200</v>
      </c>
      <c r="E94" s="14">
        <v>1500</v>
      </c>
      <c r="F94" s="29" t="s">
        <v>103</v>
      </c>
    </row>
    <row r="95" spans="1:6" ht="12.75">
      <c r="A95" s="55" t="s">
        <v>127</v>
      </c>
      <c r="B95" s="22">
        <v>32319</v>
      </c>
      <c r="C95" s="23" t="s">
        <v>85</v>
      </c>
      <c r="D95" s="22">
        <f t="shared" si="1"/>
        <v>800</v>
      </c>
      <c r="E95" s="27">
        <v>1000</v>
      </c>
      <c r="F95" s="29" t="s">
        <v>103</v>
      </c>
    </row>
    <row r="96" spans="1:6" ht="12.75">
      <c r="A96" s="54" t="s">
        <v>128</v>
      </c>
      <c r="B96" s="10">
        <v>32321</v>
      </c>
      <c r="C96" s="11" t="s">
        <v>86</v>
      </c>
      <c r="D96" s="5">
        <f t="shared" si="1"/>
        <v>20000</v>
      </c>
      <c r="E96" s="21">
        <v>25000</v>
      </c>
      <c r="F96" s="29" t="s">
        <v>103</v>
      </c>
    </row>
    <row r="97" spans="1:6" ht="12.75">
      <c r="A97" s="55" t="s">
        <v>129</v>
      </c>
      <c r="B97" s="22">
        <v>32322</v>
      </c>
      <c r="C97" s="23" t="s">
        <v>87</v>
      </c>
      <c r="D97" s="5">
        <f t="shared" si="1"/>
        <v>3920</v>
      </c>
      <c r="E97" s="21">
        <v>4900</v>
      </c>
      <c r="F97" s="29" t="s">
        <v>103</v>
      </c>
    </row>
    <row r="98" spans="1:6" ht="12.75">
      <c r="A98" s="54" t="s">
        <v>130</v>
      </c>
      <c r="B98" s="10">
        <v>32341</v>
      </c>
      <c r="C98" s="11" t="s">
        <v>88</v>
      </c>
      <c r="D98" s="5">
        <f t="shared" si="1"/>
        <v>9600</v>
      </c>
      <c r="E98" s="21">
        <v>12000</v>
      </c>
      <c r="F98" s="29" t="s">
        <v>103</v>
      </c>
    </row>
    <row r="99" spans="1:6" ht="12.75">
      <c r="A99" s="55" t="s">
        <v>131</v>
      </c>
      <c r="B99" s="22">
        <v>32342</v>
      </c>
      <c r="C99" s="23" t="s">
        <v>89</v>
      </c>
      <c r="D99" s="5">
        <f t="shared" si="1"/>
        <v>9600</v>
      </c>
      <c r="E99" s="21">
        <v>12000</v>
      </c>
      <c r="F99" s="29" t="s">
        <v>103</v>
      </c>
    </row>
    <row r="100" spans="1:6" ht="12.75">
      <c r="A100" s="54" t="s">
        <v>132</v>
      </c>
      <c r="B100" s="10">
        <v>32343</v>
      </c>
      <c r="C100" s="11" t="s">
        <v>90</v>
      </c>
      <c r="D100" s="5">
        <f t="shared" si="1"/>
        <v>400</v>
      </c>
      <c r="E100" s="2">
        <v>500</v>
      </c>
      <c r="F100" s="29" t="s">
        <v>103</v>
      </c>
    </row>
    <row r="101" spans="1:6" ht="12.75">
      <c r="A101" s="55" t="s">
        <v>133</v>
      </c>
      <c r="B101" s="22">
        <v>32347</v>
      </c>
      <c r="C101" s="23" t="s">
        <v>91</v>
      </c>
      <c r="D101" s="11">
        <f t="shared" si="1"/>
        <v>800</v>
      </c>
      <c r="E101" s="14">
        <v>1000</v>
      </c>
      <c r="F101" s="29" t="s">
        <v>103</v>
      </c>
    </row>
    <row r="102" spans="1:6" ht="12.75">
      <c r="A102" s="54" t="s">
        <v>134</v>
      </c>
      <c r="B102" s="10">
        <v>32349</v>
      </c>
      <c r="C102" s="11" t="s">
        <v>92</v>
      </c>
      <c r="D102" s="22">
        <f t="shared" si="1"/>
        <v>5600</v>
      </c>
      <c r="E102" s="27">
        <v>7000</v>
      </c>
      <c r="F102" s="29" t="s">
        <v>103</v>
      </c>
    </row>
    <row r="103" spans="1:6" ht="12.75">
      <c r="A103" s="55" t="s">
        <v>135</v>
      </c>
      <c r="B103" s="22">
        <v>32359</v>
      </c>
      <c r="C103" s="23" t="s">
        <v>93</v>
      </c>
      <c r="D103" s="5">
        <f t="shared" si="1"/>
        <v>8000</v>
      </c>
      <c r="E103" s="21">
        <v>10000</v>
      </c>
      <c r="F103" s="29" t="s">
        <v>103</v>
      </c>
    </row>
    <row r="104" spans="1:6" ht="12.75">
      <c r="A104" s="54" t="s">
        <v>136</v>
      </c>
      <c r="B104" s="10">
        <v>32361</v>
      </c>
      <c r="C104" s="11" t="s">
        <v>94</v>
      </c>
      <c r="D104" s="5">
        <f t="shared" si="1"/>
        <v>9600</v>
      </c>
      <c r="E104" s="21">
        <v>12000</v>
      </c>
      <c r="F104" s="29" t="s">
        <v>103</v>
      </c>
    </row>
    <row r="105" spans="1:6" ht="12.75">
      <c r="A105" s="55" t="s">
        <v>137</v>
      </c>
      <c r="B105" s="22">
        <v>32389</v>
      </c>
      <c r="C105" s="23" t="s">
        <v>95</v>
      </c>
      <c r="D105" s="5">
        <f t="shared" si="1"/>
        <v>6800</v>
      </c>
      <c r="E105" s="21">
        <v>8500</v>
      </c>
      <c r="F105" s="29" t="s">
        <v>103</v>
      </c>
    </row>
    <row r="106" spans="1:6" ht="12.75">
      <c r="A106" s="54" t="s">
        <v>138</v>
      </c>
      <c r="B106" s="10">
        <v>32391</v>
      </c>
      <c r="C106" s="2" t="s">
        <v>143</v>
      </c>
      <c r="D106" s="2">
        <f t="shared" si="1"/>
        <v>800</v>
      </c>
      <c r="E106" s="21">
        <v>1000</v>
      </c>
      <c r="F106" s="29" t="s">
        <v>103</v>
      </c>
    </row>
    <row r="107" spans="1:6" ht="12.75">
      <c r="A107" s="54" t="s">
        <v>139</v>
      </c>
      <c r="B107" s="10">
        <v>32396</v>
      </c>
      <c r="C107" s="5" t="s">
        <v>96</v>
      </c>
      <c r="D107" s="2">
        <f t="shared" si="1"/>
        <v>4000</v>
      </c>
      <c r="E107" s="21">
        <v>5000</v>
      </c>
      <c r="F107" s="29" t="s">
        <v>103</v>
      </c>
    </row>
    <row r="108" spans="1:6" ht="12.75">
      <c r="A108" s="55" t="s">
        <v>140</v>
      </c>
      <c r="B108" s="22">
        <v>32399</v>
      </c>
      <c r="C108" s="2" t="s">
        <v>107</v>
      </c>
      <c r="D108" s="5">
        <f t="shared" si="1"/>
        <v>24000</v>
      </c>
      <c r="E108" s="26">
        <v>30000</v>
      </c>
      <c r="F108" s="29" t="s">
        <v>106</v>
      </c>
    </row>
    <row r="109" spans="1:6" ht="12.75">
      <c r="A109" s="1"/>
      <c r="B109" s="31">
        <v>329</v>
      </c>
      <c r="C109" s="34" t="s">
        <v>104</v>
      </c>
      <c r="D109" s="2"/>
      <c r="E109" s="33">
        <f>SUM(E110:E112)</f>
        <v>3100</v>
      </c>
      <c r="F109" s="6"/>
    </row>
    <row r="110" spans="1:6" ht="12.75">
      <c r="A110" s="55" t="s">
        <v>144</v>
      </c>
      <c r="B110" s="22">
        <v>32931</v>
      </c>
      <c r="C110" s="23" t="s">
        <v>97</v>
      </c>
      <c r="D110" s="2">
        <f t="shared" si="1"/>
        <v>1080</v>
      </c>
      <c r="E110" s="21">
        <v>1350</v>
      </c>
      <c r="F110" s="29" t="s">
        <v>103</v>
      </c>
    </row>
    <row r="111" spans="1:6" ht="12.75">
      <c r="A111" s="55" t="s">
        <v>153</v>
      </c>
      <c r="B111" s="22">
        <v>32941</v>
      </c>
      <c r="C111" s="23" t="s">
        <v>98</v>
      </c>
      <c r="D111" s="2">
        <f t="shared" si="1"/>
        <v>800</v>
      </c>
      <c r="E111" s="21">
        <v>1000</v>
      </c>
      <c r="F111" s="29" t="s">
        <v>103</v>
      </c>
    </row>
    <row r="112" spans="1:6" ht="12.75">
      <c r="A112" s="55" t="s">
        <v>154</v>
      </c>
      <c r="B112" s="22">
        <v>32999</v>
      </c>
      <c r="C112" s="23" t="s">
        <v>99</v>
      </c>
      <c r="D112" s="2">
        <f t="shared" si="1"/>
        <v>600</v>
      </c>
      <c r="E112" s="27">
        <v>750</v>
      </c>
      <c r="F112" s="29" t="s">
        <v>103</v>
      </c>
    </row>
    <row r="113" spans="1:6" ht="12.75">
      <c r="A113" s="25"/>
      <c r="B113" s="36">
        <v>343</v>
      </c>
      <c r="C113" s="34" t="s">
        <v>105</v>
      </c>
      <c r="D113" s="2"/>
      <c r="E113" s="33">
        <f>SUM(E114)</f>
        <v>6500</v>
      </c>
      <c r="F113" s="29"/>
    </row>
    <row r="114" spans="1:6" ht="12.75">
      <c r="A114" s="55" t="s">
        <v>156</v>
      </c>
      <c r="B114" s="22">
        <v>34311</v>
      </c>
      <c r="C114" s="23" t="s">
        <v>100</v>
      </c>
      <c r="D114" s="2">
        <f t="shared" si="1"/>
        <v>5200</v>
      </c>
      <c r="E114" s="21">
        <v>6500</v>
      </c>
      <c r="F114" s="29" t="s">
        <v>103</v>
      </c>
    </row>
    <row r="115" spans="1:6" ht="12.75">
      <c r="A115" s="19"/>
      <c r="B115" s="19"/>
      <c r="C115" s="20"/>
      <c r="D115" s="18"/>
      <c r="E115" s="18"/>
      <c r="F115" s="16"/>
    </row>
    <row r="118" ht="12.75">
      <c r="B118" t="s">
        <v>142</v>
      </c>
    </row>
    <row r="119" ht="12.75">
      <c r="B119" t="s">
        <v>108</v>
      </c>
    </row>
    <row r="120" ht="12.75">
      <c r="B120" t="s">
        <v>109</v>
      </c>
    </row>
    <row r="122" ht="12.75">
      <c r="D122" t="s">
        <v>110</v>
      </c>
    </row>
    <row r="123" ht="12.75">
      <c r="D123" t="s">
        <v>145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Stjepanović</cp:lastModifiedBy>
  <cp:lastPrinted>2015-12-22T12:11:30Z</cp:lastPrinted>
  <dcterms:created xsi:type="dcterms:W3CDTF">2013-11-27T08:30:07Z</dcterms:created>
  <dcterms:modified xsi:type="dcterms:W3CDTF">2015-12-30T20:47:35Z</dcterms:modified>
  <cp:category/>
  <cp:version/>
  <cp:contentType/>
  <cp:contentStatus/>
</cp:coreProperties>
</file>